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3ma\OneDrive\سطح المكتب\"/>
    </mc:Choice>
  </mc:AlternateContent>
  <bookViews>
    <workbookView xWindow="0" yWindow="0" windowWidth="20520" windowHeight="11078"/>
  </bookViews>
  <sheets>
    <sheet name="ورقة3" sheetId="3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3" l="1"/>
  <c r="Q14" i="3"/>
  <c r="Q15" i="3"/>
  <c r="Q16" i="3"/>
  <c r="R17" i="3"/>
  <c r="Q9" i="3"/>
  <c r="Q8" i="3"/>
  <c r="P9" i="3"/>
  <c r="R9" i="3" s="1"/>
  <c r="P8" i="3"/>
  <c r="O9" i="3"/>
  <c r="O8" i="3"/>
  <c r="R8" i="3" s="1"/>
  <c r="N9" i="3"/>
  <c r="N8" i="3"/>
  <c r="L17" i="3"/>
  <c r="M9" i="3" s="1"/>
  <c r="P16" i="3"/>
  <c r="O16" i="3"/>
  <c r="N16" i="3"/>
  <c r="M16" i="3"/>
  <c r="P15" i="3"/>
  <c r="O15" i="3"/>
  <c r="N15" i="3"/>
  <c r="M15" i="3"/>
  <c r="P14" i="3"/>
  <c r="O14" i="3"/>
  <c r="N14" i="3"/>
  <c r="M14" i="3"/>
  <c r="P13" i="3"/>
  <c r="O13" i="3"/>
  <c r="N13" i="3"/>
  <c r="M13" i="3"/>
  <c r="Q17" i="3" l="1"/>
  <c r="P17" i="3" s="1"/>
  <c r="M8" i="3"/>
  <c r="M17" i="3" s="1"/>
  <c r="O17" i="3"/>
  <c r="N17" i="3"/>
</calcChain>
</file>

<file path=xl/sharedStrings.xml><?xml version="1.0" encoding="utf-8"?>
<sst xmlns="http://schemas.openxmlformats.org/spreadsheetml/2006/main" count="19" uniqueCount="18">
  <si>
    <t>بسم الله الرحمن الرحيم</t>
  </si>
  <si>
    <t>جدول مواصفات الاختبار</t>
  </si>
  <si>
    <t>رقم الوحدة</t>
  </si>
  <si>
    <t>عدد صفحات الوحدة</t>
  </si>
  <si>
    <t>المجموع</t>
  </si>
  <si>
    <t>اسم الوحدة</t>
  </si>
  <si>
    <t>الوزن</t>
  </si>
  <si>
    <t>العلامة</t>
  </si>
  <si>
    <t>مجالات التقييم</t>
  </si>
  <si>
    <t>التطبيق 30%</t>
  </si>
  <si>
    <t>مهارات عقلية عليا 20%</t>
  </si>
  <si>
    <t>فهم واستيعاب50%</t>
  </si>
  <si>
    <t>2024/2025</t>
  </si>
  <si>
    <t xml:space="preserve">الانظة البيئية </t>
  </si>
  <si>
    <t xml:space="preserve">التنوع الحيوي </t>
  </si>
  <si>
    <t xml:space="preserve">الصف: اول اكاديمي  </t>
  </si>
  <si>
    <t xml:space="preserve">المادة:احياء </t>
  </si>
  <si>
    <t xml:space="preserve">معلمة المادة : نعمة ابوعودة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</si>
</sst>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2"/>
      <color theme="1"/>
      <name val="Calibri"/>
      <family val="2"/>
      <charset val="178"/>
      <scheme val="minor"/>
    </font>
    <font>
      <b/>
      <sz val="12"/>
      <color theme="1"/>
      <name val="Cambria"/>
      <family val="1"/>
      <scheme val="major"/>
    </font>
    <font>
      <b/>
      <sz val="12"/>
      <name val="Tahoma"/>
      <family val="2"/>
    </font>
    <font>
      <b/>
      <sz val="18"/>
      <color theme="1"/>
      <name val="Calibri"/>
      <family val="2"/>
      <charset val="178"/>
      <scheme val="minor"/>
    </font>
    <font>
      <b/>
      <sz val="18"/>
      <color theme="1"/>
      <name val="DecoType Thuluth"/>
      <charset val="178"/>
    </font>
    <font>
      <b/>
      <sz val="18"/>
      <color theme="1"/>
      <name val="DecoType Naskh"/>
      <charset val="178"/>
    </font>
    <font>
      <b/>
      <sz val="18"/>
      <color theme="1"/>
      <name val="Cambria"/>
      <family val="1"/>
      <scheme val="major"/>
    </font>
    <font>
      <b/>
      <sz val="18"/>
      <color theme="1"/>
      <name val="Calibri"/>
      <family val="2"/>
      <scheme val="minor"/>
    </font>
    <font>
      <b/>
      <sz val="1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C1C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1" xfId="0" applyFont="1" applyBorder="1"/>
    <xf numFmtId="0" fontId="4" fillId="2" borderId="10" xfId="0" applyFont="1" applyFill="1" applyBorder="1" applyAlignment="1">
      <alignment horizontal="center" vertical="center" wrapText="1" readingOrder="2"/>
    </xf>
    <xf numFmtId="9" fontId="4" fillId="0" borderId="10" xfId="0" applyNumberFormat="1" applyFont="1" applyBorder="1" applyAlignment="1">
      <alignment horizontal="center" vertical="center" wrapText="1" readingOrder="2"/>
    </xf>
    <xf numFmtId="1" fontId="4" fillId="0" borderId="10" xfId="0" applyNumberFormat="1" applyFont="1" applyBorder="1" applyAlignment="1">
      <alignment horizontal="center" vertical="center" wrapText="1" readingOrder="2"/>
    </xf>
    <xf numFmtId="0" fontId="4" fillId="2" borderId="4" xfId="0" applyFont="1" applyFill="1" applyBorder="1" applyAlignment="1">
      <alignment horizontal="center" vertical="center" wrapText="1" readingOrder="2"/>
    </xf>
    <xf numFmtId="9" fontId="4" fillId="0" borderId="4" xfId="0" applyNumberFormat="1" applyFont="1" applyBorder="1" applyAlignment="1">
      <alignment horizontal="center" vertical="center" wrapText="1" readingOrder="2"/>
    </xf>
    <xf numFmtId="1" fontId="4" fillId="0" borderId="4" xfId="0" applyNumberFormat="1" applyFont="1" applyBorder="1" applyAlignment="1">
      <alignment horizontal="center" vertical="center" wrapText="1" readingOrder="2"/>
    </xf>
    <xf numFmtId="1" fontId="4" fillId="0" borderId="0" xfId="0" applyNumberFormat="1" applyFont="1" applyAlignment="1">
      <alignment horizontal="center" vertical="center" wrapText="1" readingOrder="2"/>
    </xf>
    <xf numFmtId="1" fontId="4" fillId="0" borderId="18" xfId="0" applyNumberFormat="1" applyFont="1" applyBorder="1" applyAlignment="1">
      <alignment horizontal="center" vertical="center" wrapText="1" readingOrder="2"/>
    </xf>
    <xf numFmtId="1" fontId="4" fillId="0" borderId="19" xfId="0" applyNumberFormat="1" applyFont="1" applyBorder="1" applyAlignment="1">
      <alignment horizontal="center" vertical="center" wrapText="1" readingOrder="2"/>
    </xf>
    <xf numFmtId="1" fontId="4" fillId="0" borderId="20" xfId="0" applyNumberFormat="1" applyFont="1" applyBorder="1" applyAlignment="1">
      <alignment horizontal="center" vertical="center" wrapText="1" readingOrder="2"/>
    </xf>
    <xf numFmtId="1" fontId="4" fillId="0" borderId="22" xfId="0" applyNumberFormat="1" applyFont="1" applyBorder="1" applyAlignment="1">
      <alignment horizontal="center" vertical="center" wrapText="1" readingOrder="2"/>
    </xf>
    <xf numFmtId="1" fontId="4" fillId="0" borderId="23" xfId="0" applyNumberFormat="1" applyFont="1" applyBorder="1" applyAlignment="1">
      <alignment horizontal="center" vertical="center" wrapText="1" readingOrder="2"/>
    </xf>
    <xf numFmtId="1" fontId="4" fillId="0" borderId="26" xfId="0" applyNumberFormat="1" applyFont="1" applyBorder="1" applyAlignment="1">
      <alignment horizontal="center" vertical="center" wrapText="1" readingOrder="2"/>
    </xf>
    <xf numFmtId="1" fontId="4" fillId="0" borderId="27" xfId="0" applyNumberFormat="1" applyFont="1" applyBorder="1" applyAlignment="1">
      <alignment horizontal="center" vertical="center" wrapText="1" readingOrder="2"/>
    </xf>
    <xf numFmtId="1" fontId="4" fillId="0" borderId="28" xfId="0" applyNumberFormat="1" applyFont="1" applyBorder="1" applyAlignment="1">
      <alignment horizontal="center" vertical="center" wrapText="1" readingOrder="2"/>
    </xf>
    <xf numFmtId="9" fontId="4" fillId="0" borderId="21" xfId="0" applyNumberFormat="1" applyFont="1" applyBorder="1" applyAlignment="1">
      <alignment horizontal="center" vertical="center" wrapText="1" readingOrder="2"/>
    </xf>
    <xf numFmtId="9" fontId="4" fillId="0" borderId="26" xfId="1" applyFont="1" applyBorder="1" applyAlignment="1">
      <alignment horizontal="center" vertical="center" wrapText="1" readingOrder="2"/>
    </xf>
    <xf numFmtId="0" fontId="5" fillId="0" borderId="0" xfId="0" applyFont="1"/>
    <xf numFmtId="0" fontId="6" fillId="0" borderId="0" xfId="0" applyFont="1"/>
    <xf numFmtId="0" fontId="8" fillId="0" borderId="0" xfId="0" applyFont="1"/>
    <xf numFmtId="0" fontId="5" fillId="0" borderId="0" xfId="0" applyFont="1" applyAlignment="1">
      <alignment horizontal="center"/>
    </xf>
    <xf numFmtId="0" fontId="5" fillId="0" borderId="2" xfId="0" applyFont="1" applyBorder="1"/>
    <xf numFmtId="0" fontId="5" fillId="0" borderId="1" xfId="0" applyFont="1" applyBorder="1"/>
    <xf numFmtId="0" fontId="9" fillId="4" borderId="1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 readingOrder="2"/>
    </xf>
    <xf numFmtId="0" fontId="4" fillId="3" borderId="0" xfId="0" applyFont="1" applyFill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4" fillId="2" borderId="0" xfId="0" applyFont="1" applyFill="1" applyAlignment="1">
      <alignment horizontal="center" vertical="center" wrapText="1" readingOrder="2"/>
    </xf>
    <xf numFmtId="0" fontId="4" fillId="2" borderId="14" xfId="0" applyFont="1" applyFill="1" applyBorder="1" applyAlignment="1">
      <alignment horizontal="center" vertical="center" wrapText="1" readingOrder="2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10" fillId="3" borderId="12" xfId="0" applyFont="1" applyFill="1" applyBorder="1" applyAlignment="1">
      <alignment horizontal="center" vertical="center" wrapText="1" readingOrder="2"/>
    </xf>
    <xf numFmtId="0" fontId="10" fillId="3" borderId="7" xfId="0" applyFont="1" applyFill="1" applyBorder="1" applyAlignment="1">
      <alignment horizontal="center" vertical="center" wrapText="1" readingOrder="2"/>
    </xf>
    <xf numFmtId="0" fontId="10" fillId="3" borderId="8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 readingOrder="2"/>
    </xf>
    <xf numFmtId="0" fontId="10" fillId="3" borderId="0" xfId="0" applyFont="1" applyFill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0" fontId="10" fillId="3" borderId="13" xfId="0" applyFont="1" applyFill="1" applyBorder="1" applyAlignment="1">
      <alignment horizontal="center" vertical="center" wrapText="1" readingOrder="2"/>
    </xf>
    <xf numFmtId="0" fontId="10" fillId="3" borderId="2" xfId="0" applyFont="1" applyFill="1" applyBorder="1" applyAlignment="1">
      <alignment horizontal="center" vertical="center" wrapText="1" readingOrder="2"/>
    </xf>
    <xf numFmtId="0" fontId="10" fillId="3" borderId="9" xfId="0" applyFont="1" applyFill="1" applyBorder="1" applyAlignment="1">
      <alignment horizontal="center" vertical="center" wrapText="1" readingOrder="2"/>
    </xf>
    <xf numFmtId="0" fontId="4" fillId="3" borderId="12" xfId="0" applyFont="1" applyFill="1" applyBorder="1" applyAlignment="1">
      <alignment horizontal="center" vertical="center" wrapText="1" readingOrder="2"/>
    </xf>
    <xf numFmtId="0" fontId="4" fillId="3" borderId="7" xfId="0" applyFont="1" applyFill="1" applyBorder="1" applyAlignment="1">
      <alignment horizontal="center" vertical="center" wrapText="1" readingOrder="2"/>
    </xf>
    <xf numFmtId="0" fontId="4" fillId="3" borderId="8" xfId="0" applyFont="1" applyFill="1" applyBorder="1" applyAlignment="1">
      <alignment horizontal="center" vertical="center" wrapText="1" readingOrder="2"/>
    </xf>
    <xf numFmtId="0" fontId="4" fillId="3" borderId="13" xfId="0" applyFont="1" applyFill="1" applyBorder="1" applyAlignment="1">
      <alignment horizontal="center" vertical="center" wrapText="1" readingOrder="2"/>
    </xf>
    <xf numFmtId="0" fontId="4" fillId="3" borderId="2" xfId="0" applyFont="1" applyFill="1" applyBorder="1" applyAlignment="1">
      <alignment horizontal="center" vertical="center" wrapText="1" readingOrder="2"/>
    </xf>
    <xf numFmtId="0" fontId="4" fillId="3" borderId="9" xfId="0" applyFont="1" applyFill="1" applyBorder="1" applyAlignment="1">
      <alignment horizontal="center" vertical="center" wrapText="1" readingOrder="2"/>
    </xf>
    <xf numFmtId="0" fontId="4" fillId="3" borderId="33" xfId="0" applyFont="1" applyFill="1" applyBorder="1" applyAlignment="1">
      <alignment horizontal="center" vertical="center" wrapText="1" readingOrder="2"/>
    </xf>
    <xf numFmtId="0" fontId="4" fillId="3" borderId="32" xfId="0" applyFont="1" applyFill="1" applyBorder="1" applyAlignment="1">
      <alignment horizontal="center" vertical="center" wrapText="1" readingOrder="2"/>
    </xf>
    <xf numFmtId="0" fontId="4" fillId="3" borderId="34" xfId="0" applyFont="1" applyFill="1" applyBorder="1" applyAlignment="1">
      <alignment horizontal="center" vertical="center" wrapText="1" readingOrder="2"/>
    </xf>
    <xf numFmtId="0" fontId="4" fillId="3" borderId="29" xfId="0" applyFont="1" applyFill="1" applyBorder="1" applyAlignment="1">
      <alignment horizontal="center" vertical="center" wrapText="1" readingOrder="2"/>
    </xf>
    <xf numFmtId="0" fontId="4" fillId="3" borderId="30" xfId="0" applyFont="1" applyFill="1" applyBorder="1" applyAlignment="1">
      <alignment horizontal="center" vertical="center" wrapText="1" readingOrder="2"/>
    </xf>
    <xf numFmtId="0" fontId="4" fillId="3" borderId="31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6" xfId="0" applyFont="1" applyFill="1" applyBorder="1" applyAlignment="1">
      <alignment horizontal="center" vertical="center" wrapText="1" readingOrder="2"/>
    </xf>
    <xf numFmtId="0" fontId="4" fillId="3" borderId="15" xfId="0" applyFont="1" applyFill="1" applyBorder="1" applyAlignment="1">
      <alignment horizontal="center" vertical="center" wrapText="1" readingOrder="2"/>
    </xf>
    <xf numFmtId="0" fontId="4" fillId="3" borderId="5" xfId="0" applyFont="1" applyFill="1" applyBorder="1" applyAlignment="1">
      <alignment horizontal="center" vertical="center" wrapText="1" readingOrder="2"/>
    </xf>
    <xf numFmtId="0" fontId="4" fillId="3" borderId="16" xfId="0" applyFont="1" applyFill="1" applyBorder="1" applyAlignment="1">
      <alignment horizontal="center" vertical="center" wrapText="1" readingOrder="2"/>
    </xf>
    <xf numFmtId="0" fontId="4" fillId="3" borderId="10" xfId="0" applyFont="1" applyFill="1" applyBorder="1" applyAlignment="1">
      <alignment horizontal="center" vertical="center" wrapText="1" readingOrder="2"/>
    </xf>
    <xf numFmtId="0" fontId="4" fillId="3" borderId="24" xfId="0" applyFont="1" applyFill="1" applyBorder="1" applyAlignment="1">
      <alignment horizontal="center" vertical="center" wrapText="1" readingOrder="2"/>
    </xf>
    <xf numFmtId="0" fontId="4" fillId="3" borderId="25" xfId="0" applyFont="1" applyFill="1" applyBorder="1" applyAlignment="1">
      <alignment horizontal="center" vertical="center" wrapText="1" readingOrder="2"/>
    </xf>
    <xf numFmtId="0" fontId="3" fillId="0" borderId="0" xfId="0" applyFont="1" applyAlignment="1">
      <alignment horizontal="right" vertical="center"/>
    </xf>
    <xf numFmtId="0" fontId="4" fillId="3" borderId="11" xfId="0" applyFont="1" applyFill="1" applyBorder="1" applyAlignment="1">
      <alignment horizontal="center" vertical="center" wrapText="1" readingOrder="2"/>
    </xf>
    <xf numFmtId="0" fontId="4" fillId="3" borderId="14" xfId="0" applyFont="1" applyFill="1" applyBorder="1" applyAlignment="1">
      <alignment horizontal="center" vertical="center" wrapText="1" readingOrder="2"/>
    </xf>
    <xf numFmtId="0" fontId="4" fillId="3" borderId="17" xfId="0" applyFont="1" applyFill="1" applyBorder="1" applyAlignment="1">
      <alignment horizontal="center" vertical="center" wrapText="1" readingOrder="2"/>
    </xf>
    <xf numFmtId="1" fontId="4" fillId="0" borderId="21" xfId="0" applyNumberFormat="1" applyFont="1" applyBorder="1" applyAlignment="1">
      <alignment horizontal="center" vertical="center" wrapText="1" readingOrder="2"/>
    </xf>
    <xf numFmtId="1" fontId="4" fillId="0" borderId="0" xfId="0" applyNumberFormat="1" applyFont="1" applyAlignment="1">
      <alignment horizontal="center" vertical="center" wrapText="1" readingOrder="2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527050</xdr:colOff>
      <xdr:row>0</xdr:row>
      <xdr:rowOff>171450</xdr:rowOff>
    </xdr:from>
    <xdr:to>
      <xdr:col>16</xdr:col>
      <xdr:colOff>708025</xdr:colOff>
      <xdr:row>3</xdr:row>
      <xdr:rowOff>168275</xdr:rowOff>
    </xdr:to>
    <xdr:pic>
      <xdr:nvPicPr>
        <xdr:cNvPr id="2" name="صورة 2">
          <a:extLst>
            <a:ext uri="{FF2B5EF4-FFF2-40B4-BE49-F238E27FC236}">
              <a16:creationId xmlns:a16="http://schemas.microsoft.com/office/drawing/2014/main" xmlns="" id="{33532A84-EEAB-4C50-B6F5-464178B0D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07919075" y="171450"/>
          <a:ext cx="987425" cy="93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rightToLeft="1" tabSelected="1" workbookViewId="0">
      <selection activeCell="L18" sqref="L18"/>
    </sheetView>
  </sheetViews>
  <sheetFormatPr defaultColWidth="8.6640625" defaultRowHeight="15.75"/>
  <cols>
    <col min="1" max="11" width="4" style="1" customWidth="1"/>
    <col min="12" max="18" width="10.59765625" style="1" customWidth="1"/>
    <col min="19" max="19" width="4" style="1" customWidth="1"/>
    <col min="20" max="21" width="3.796875" style="1" customWidth="1"/>
    <col min="22" max="16384" width="8.6640625" style="1"/>
  </cols>
  <sheetData>
    <row r="1" spans="1:23" ht="27.75" customHeight="1">
      <c r="A1" s="20"/>
      <c r="B1" s="20"/>
      <c r="C1" s="20"/>
      <c r="D1" s="20"/>
      <c r="E1" s="20"/>
      <c r="F1" s="20"/>
      <c r="G1" s="21"/>
      <c r="H1" s="21"/>
      <c r="I1" s="21"/>
      <c r="J1" s="21"/>
      <c r="K1" s="34" t="s">
        <v>0</v>
      </c>
      <c r="L1" s="34"/>
      <c r="M1" s="34"/>
      <c r="N1" s="34"/>
      <c r="O1" s="34"/>
      <c r="P1" s="20"/>
      <c r="Q1" s="20"/>
      <c r="R1" s="20"/>
      <c r="S1" s="20"/>
      <c r="T1" s="20"/>
      <c r="U1" s="20"/>
      <c r="V1" s="20"/>
      <c r="W1" s="20"/>
    </row>
    <row r="2" spans="1:23" ht="23.25">
      <c r="A2" s="22"/>
      <c r="B2" s="35" t="s">
        <v>15</v>
      </c>
      <c r="C2" s="35"/>
      <c r="D2" s="35"/>
      <c r="E2" s="35"/>
      <c r="F2" s="35"/>
      <c r="G2" s="35"/>
      <c r="H2" s="35"/>
      <c r="I2" s="35"/>
      <c r="J2" s="35"/>
      <c r="K2" s="20"/>
      <c r="L2" s="36" t="s">
        <v>1</v>
      </c>
      <c r="M2" s="36"/>
      <c r="N2" s="36"/>
      <c r="O2" s="36"/>
      <c r="P2" s="20"/>
      <c r="Q2" s="23"/>
      <c r="R2" s="20"/>
      <c r="S2" s="20"/>
      <c r="T2" s="20"/>
      <c r="U2" s="20"/>
      <c r="V2" s="20"/>
      <c r="W2" s="20"/>
    </row>
    <row r="3" spans="1:23" ht="23.25">
      <c r="A3" s="22"/>
      <c r="B3" s="35" t="s">
        <v>16</v>
      </c>
      <c r="C3" s="35"/>
      <c r="D3" s="35"/>
      <c r="E3" s="35"/>
      <c r="F3" s="35"/>
      <c r="G3" s="35"/>
      <c r="H3" s="35"/>
      <c r="I3" s="35"/>
      <c r="J3" s="35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3" ht="23.65" thickBot="1">
      <c r="A4" s="20"/>
      <c r="B4" s="24" t="s">
        <v>17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0"/>
      <c r="N4" s="24"/>
      <c r="O4" s="24"/>
      <c r="P4" s="24"/>
      <c r="Q4" s="24"/>
      <c r="R4" s="20"/>
      <c r="S4" s="20"/>
      <c r="T4" s="20"/>
      <c r="U4" s="20"/>
      <c r="V4" s="20"/>
      <c r="W4" s="20"/>
    </row>
    <row r="5" spans="1:23" ht="18" customHeight="1" thickTop="1" thickBot="1">
      <c r="A5" s="25"/>
      <c r="B5" s="37" t="s">
        <v>2</v>
      </c>
      <c r="C5" s="38"/>
      <c r="D5" s="39"/>
      <c r="E5" s="46" t="s">
        <v>5</v>
      </c>
      <c r="F5" s="47"/>
      <c r="G5" s="47"/>
      <c r="H5" s="47"/>
      <c r="I5" s="47"/>
      <c r="J5" s="47"/>
      <c r="K5" s="48"/>
      <c r="L5" s="47" t="s">
        <v>3</v>
      </c>
      <c r="M5" s="52" t="s">
        <v>6</v>
      </c>
      <c r="N5" s="55" t="s">
        <v>7</v>
      </c>
      <c r="O5" s="63" t="s">
        <v>8</v>
      </c>
      <c r="P5" s="47"/>
      <c r="Q5" s="47"/>
      <c r="R5" s="67" t="s">
        <v>4</v>
      </c>
      <c r="S5" s="20"/>
      <c r="T5" s="20"/>
      <c r="U5" s="20"/>
      <c r="V5" s="20"/>
      <c r="W5" s="20"/>
    </row>
    <row r="6" spans="1:23" ht="21.75" customHeight="1" thickTop="1" thickBot="1">
      <c r="A6" s="25"/>
      <c r="B6" s="40"/>
      <c r="C6" s="41"/>
      <c r="D6" s="42"/>
      <c r="E6" s="29"/>
      <c r="F6" s="30"/>
      <c r="G6" s="30"/>
      <c r="H6" s="30"/>
      <c r="I6" s="30"/>
      <c r="J6" s="30"/>
      <c r="K6" s="31"/>
      <c r="L6" s="30"/>
      <c r="M6" s="53"/>
      <c r="N6" s="56"/>
      <c r="O6" s="46" t="s">
        <v>11</v>
      </c>
      <c r="P6" s="46" t="s">
        <v>9</v>
      </c>
      <c r="Q6" s="64" t="s">
        <v>10</v>
      </c>
      <c r="R6" s="68"/>
      <c r="S6" s="20"/>
      <c r="T6" s="26" t="s">
        <v>12</v>
      </c>
      <c r="U6" s="27"/>
      <c r="V6" s="27"/>
      <c r="W6" s="28"/>
    </row>
    <row r="7" spans="1:23" ht="19.5" customHeight="1" thickBot="1">
      <c r="A7" s="25"/>
      <c r="B7" s="43"/>
      <c r="C7" s="44"/>
      <c r="D7" s="45"/>
      <c r="E7" s="49"/>
      <c r="F7" s="50"/>
      <c r="G7" s="50"/>
      <c r="H7" s="50"/>
      <c r="I7" s="50"/>
      <c r="J7" s="50"/>
      <c r="K7" s="51"/>
      <c r="L7" s="50"/>
      <c r="M7" s="54"/>
      <c r="N7" s="57"/>
      <c r="O7" s="49"/>
      <c r="P7" s="49"/>
      <c r="Q7" s="65"/>
      <c r="R7" s="69"/>
      <c r="S7" s="20"/>
      <c r="T7" s="20"/>
      <c r="U7" s="20"/>
      <c r="V7" s="20"/>
      <c r="W7" s="20"/>
    </row>
    <row r="8" spans="1:23" ht="30" customHeight="1" thickTop="1" thickBot="1">
      <c r="A8" s="2"/>
      <c r="B8" s="29">
        <v>1</v>
      </c>
      <c r="C8" s="30"/>
      <c r="D8" s="31"/>
      <c r="E8" s="32" t="s">
        <v>13</v>
      </c>
      <c r="F8" s="32"/>
      <c r="G8" s="32"/>
      <c r="H8" s="32"/>
      <c r="I8" s="32"/>
      <c r="J8" s="32"/>
      <c r="K8" s="33"/>
      <c r="L8" s="3">
        <v>38</v>
      </c>
      <c r="M8" s="18">
        <f>L8/L17</f>
        <v>0.52054794520547942</v>
      </c>
      <c r="N8" s="5">
        <f>(45*40 )/100</f>
        <v>18</v>
      </c>
      <c r="O8" s="5">
        <f>N8*0.5</f>
        <v>9</v>
      </c>
      <c r="P8" s="5">
        <f>N8*0.3</f>
        <v>5.3999999999999995</v>
      </c>
      <c r="Q8" s="5">
        <f>N8*0.2</f>
        <v>3.6</v>
      </c>
      <c r="R8" s="14">
        <f>SUM(O8:Q8)</f>
        <v>18</v>
      </c>
    </row>
    <row r="9" spans="1:23" ht="30" customHeight="1" thickTop="1" thickBot="1">
      <c r="A9" s="2"/>
      <c r="B9" s="60">
        <v>2</v>
      </c>
      <c r="C9" s="61"/>
      <c r="D9" s="62"/>
      <c r="E9" s="58" t="s">
        <v>14</v>
      </c>
      <c r="F9" s="58"/>
      <c r="G9" s="58"/>
      <c r="H9" s="58"/>
      <c r="I9" s="58"/>
      <c r="J9" s="58"/>
      <c r="K9" s="59"/>
      <c r="L9" s="6">
        <v>35</v>
      </c>
      <c r="M9" s="4">
        <f>L9/L17</f>
        <v>0.47945205479452052</v>
      </c>
      <c r="N9" s="5">
        <f>(55*40 )/100</f>
        <v>22</v>
      </c>
      <c r="O9" s="5">
        <f>N9*0.5</f>
        <v>11</v>
      </c>
      <c r="P9" s="5">
        <f>N9*0.3</f>
        <v>6.6</v>
      </c>
      <c r="Q9" s="5">
        <f>N9*0.2</f>
        <v>4.4000000000000004</v>
      </c>
      <c r="R9" s="14">
        <f>SUM(O9:Q9)</f>
        <v>22</v>
      </c>
    </row>
    <row r="10" spans="1:23" ht="30" customHeight="1" thickTop="1" thickBot="1">
      <c r="A10" s="2"/>
      <c r="B10" s="60">
        <v>3</v>
      </c>
      <c r="C10" s="61"/>
      <c r="D10" s="62"/>
      <c r="E10" s="58"/>
      <c r="F10" s="58"/>
      <c r="G10" s="58"/>
      <c r="H10" s="58"/>
      <c r="I10" s="58"/>
      <c r="J10" s="58"/>
      <c r="K10" s="59"/>
      <c r="L10" s="6"/>
      <c r="M10" s="7"/>
      <c r="N10" s="8"/>
      <c r="O10" s="5"/>
      <c r="P10" s="5"/>
      <c r="Q10" s="5"/>
      <c r="R10" s="14"/>
    </row>
    <row r="11" spans="1:23" ht="30" customHeight="1" thickTop="1" thickBot="1">
      <c r="A11" s="2"/>
      <c r="B11" s="60">
        <v>4</v>
      </c>
      <c r="C11" s="61"/>
      <c r="D11" s="62"/>
      <c r="E11" s="58"/>
      <c r="F11" s="58"/>
      <c r="G11" s="58"/>
      <c r="H11" s="58"/>
      <c r="I11" s="58"/>
      <c r="J11" s="58"/>
      <c r="K11" s="59"/>
      <c r="L11" s="6"/>
      <c r="M11" s="7"/>
      <c r="N11" s="8"/>
      <c r="O11" s="5"/>
      <c r="P11" s="5"/>
      <c r="Q11" s="5"/>
      <c r="R11" s="14"/>
    </row>
    <row r="12" spans="1:23" ht="30" customHeight="1" thickTop="1" thickBot="1">
      <c r="A12" s="2"/>
      <c r="B12" s="60">
        <v>5</v>
      </c>
      <c r="C12" s="61"/>
      <c r="D12" s="62"/>
      <c r="E12" s="58"/>
      <c r="F12" s="58"/>
      <c r="G12" s="58"/>
      <c r="H12" s="58"/>
      <c r="I12" s="58"/>
      <c r="J12" s="58"/>
      <c r="K12" s="59"/>
      <c r="L12" s="6"/>
      <c r="M12" s="7"/>
      <c r="N12" s="8"/>
      <c r="O12" s="5"/>
      <c r="P12" s="5"/>
      <c r="Q12" s="5"/>
      <c r="R12" s="14"/>
    </row>
    <row r="13" spans="1:23" ht="30" customHeight="1" thickTop="1" thickBot="1">
      <c r="A13" s="2"/>
      <c r="B13" s="60">
        <v>6</v>
      </c>
      <c r="C13" s="61"/>
      <c r="D13" s="62"/>
      <c r="E13" s="58"/>
      <c r="F13" s="58"/>
      <c r="G13" s="58"/>
      <c r="H13" s="58"/>
      <c r="I13" s="58"/>
      <c r="J13" s="58"/>
      <c r="K13" s="59"/>
      <c r="L13" s="6"/>
      <c r="M13" s="7" t="str">
        <f>IF((L13&lt;1)," ",(L13/$L$17))</f>
        <v xml:space="preserve"> </v>
      </c>
      <c r="N13" s="8" t="str">
        <f>IF((L13&lt;1)," ",PRODUCT(M13,$N$17))</f>
        <v xml:space="preserve"> </v>
      </c>
      <c r="O13" s="5" t="str">
        <f>IF(($L$13&lt;1)," ",PRODUCT($N$13,0.5))</f>
        <v xml:space="preserve"> </v>
      </c>
      <c r="P13" s="5" t="str">
        <f>IF(($L$13&lt;1)," ",PRODUCT($N$13,0.3))</f>
        <v xml:space="preserve"> </v>
      </c>
      <c r="Q13" s="5" t="str">
        <f>IF(($L$13&lt;1)," ",PRODUCT($N$13,0.2))</f>
        <v xml:space="preserve"> </v>
      </c>
      <c r="R13" s="14"/>
    </row>
    <row r="14" spans="1:23" ht="30" customHeight="1" thickTop="1" thickBot="1">
      <c r="A14" s="2"/>
      <c r="B14" s="60">
        <v>7</v>
      </c>
      <c r="C14" s="61"/>
      <c r="D14" s="62"/>
      <c r="E14" s="58"/>
      <c r="F14" s="58"/>
      <c r="G14" s="58"/>
      <c r="H14" s="58"/>
      <c r="I14" s="58"/>
      <c r="J14" s="58"/>
      <c r="K14" s="59"/>
      <c r="L14" s="6"/>
      <c r="M14" s="7" t="str">
        <f>IF((L14&lt;1)," ",(L14/$L$17))</f>
        <v xml:space="preserve"> </v>
      </c>
      <c r="N14" s="8" t="str">
        <f>IF((L14&lt;1)," ",PRODUCT(M14,$N$17))</f>
        <v xml:space="preserve"> </v>
      </c>
      <c r="O14" s="5" t="str">
        <f>IF(($L$14&lt;1)," ",PRODUCT($N$14,0.5))</f>
        <v xml:space="preserve"> </v>
      </c>
      <c r="P14" s="5" t="str">
        <f>IF(($L$14&lt;1)," ",PRODUCT($N$14,0.3))</f>
        <v xml:space="preserve"> </v>
      </c>
      <c r="Q14" s="5" t="str">
        <f>IF(($L$14&lt;1)," ",PRODUCT($N$14,0.2))</f>
        <v xml:space="preserve"> </v>
      </c>
      <c r="R14" s="14"/>
    </row>
    <row r="15" spans="1:23" ht="30" customHeight="1" thickTop="1" thickBot="1">
      <c r="A15" s="2"/>
      <c r="B15" s="60">
        <v>8</v>
      </c>
      <c r="C15" s="61"/>
      <c r="D15" s="62"/>
      <c r="E15" s="58"/>
      <c r="F15" s="58"/>
      <c r="G15" s="58"/>
      <c r="H15" s="58"/>
      <c r="I15" s="58"/>
      <c r="J15" s="58"/>
      <c r="K15" s="59"/>
      <c r="L15" s="6"/>
      <c r="M15" s="7" t="str">
        <f>IF((L15&lt;1)," ",(L15/$L$17))</f>
        <v xml:space="preserve"> </v>
      </c>
      <c r="N15" s="8" t="str">
        <f>IF((L15&lt;1)," ",PRODUCT(M15,$N$17))</f>
        <v xml:space="preserve"> </v>
      </c>
      <c r="O15" s="5" t="str">
        <f>IF(($L$15&lt;1)," ",PRODUCT($N$15,0.5))</f>
        <v xml:space="preserve"> </v>
      </c>
      <c r="P15" s="5" t="str">
        <f>IF(($L$15&lt;1)," ",PRODUCT($N$15,0.3))</f>
        <v xml:space="preserve"> </v>
      </c>
      <c r="Q15" s="5" t="str">
        <f>IF(($L$15&lt;1)," ",PRODUCT($N$15,0.2))</f>
        <v xml:space="preserve"> </v>
      </c>
      <c r="R15" s="14"/>
    </row>
    <row r="16" spans="1:23" ht="30" customHeight="1" thickTop="1" thickBot="1">
      <c r="A16" s="2"/>
      <c r="B16" s="60">
        <v>9</v>
      </c>
      <c r="C16" s="61"/>
      <c r="D16" s="62"/>
      <c r="E16" s="58"/>
      <c r="F16" s="58"/>
      <c r="G16" s="58"/>
      <c r="H16" s="58"/>
      <c r="I16" s="58"/>
      <c r="J16" s="58"/>
      <c r="K16" s="59"/>
      <c r="L16" s="6"/>
      <c r="M16" s="7" t="str">
        <f>IF((L16&lt;1)," ",(L16/$L$17))</f>
        <v xml:space="preserve"> </v>
      </c>
      <c r="N16" s="8" t="str">
        <f>IF((L16&lt;1)," ",PRODUCT(M16,$N$17))</f>
        <v xml:space="preserve"> </v>
      </c>
      <c r="O16" s="5" t="str">
        <f>IF(($L$16&lt;1)," ",PRODUCT($N$16,0.5))</f>
        <v xml:space="preserve"> </v>
      </c>
      <c r="P16" s="5" t="str">
        <f>IF(($L$16&lt;1)," ",PRODUCT($N$16,0.3))</f>
        <v xml:space="preserve"> </v>
      </c>
      <c r="Q16" s="5" t="str">
        <f>IF(($L$16&lt;1)," ",PRODUCT($N$16,0.2))</f>
        <v xml:space="preserve"> </v>
      </c>
      <c r="R16" s="14"/>
    </row>
    <row r="17" spans="2:19" ht="30" customHeight="1" thickTop="1" thickBot="1">
      <c r="B17" s="70" t="s">
        <v>4</v>
      </c>
      <c r="C17" s="71"/>
      <c r="D17" s="71"/>
      <c r="E17" s="10"/>
      <c r="F17" s="11"/>
      <c r="G17" s="11"/>
      <c r="H17" s="11"/>
      <c r="I17" s="11"/>
      <c r="J17" s="11"/>
      <c r="K17" s="12"/>
      <c r="L17" s="13">
        <f>IF(SUM(L8:L16)&lt;1," ",SUM(L8:L16))</f>
        <v>73</v>
      </c>
      <c r="M17" s="19">
        <f>SUM(M8:M9)</f>
        <v>1</v>
      </c>
      <c r="N17" s="15">
        <f>SUM(N8:N16)</f>
        <v>40</v>
      </c>
      <c r="O17" s="15">
        <f>SUM(O8:O9)</f>
        <v>20</v>
      </c>
      <c r="P17" s="15">
        <f t="shared" ref="P17" si="0">SUM(Q17)</f>
        <v>8</v>
      </c>
      <c r="Q17" s="16">
        <f>SUM(Q8:Q16)</f>
        <v>8</v>
      </c>
      <c r="R17" s="17">
        <f>SUM(R8:R9)</f>
        <v>40</v>
      </c>
      <c r="S17" s="9"/>
    </row>
    <row r="19" spans="2:19" ht="18.75" customHeight="1">
      <c r="P19" s="66"/>
      <c r="Q19" s="66"/>
    </row>
    <row r="20" spans="2:19" ht="18.75" customHeight="1">
      <c r="P20" s="66"/>
      <c r="Q20" s="66"/>
    </row>
  </sheetData>
  <mergeCells count="35">
    <mergeCell ref="P19:Q20"/>
    <mergeCell ref="R5:R7"/>
    <mergeCell ref="B17:D17"/>
    <mergeCell ref="B16:D16"/>
    <mergeCell ref="E16:K16"/>
    <mergeCell ref="B15:D15"/>
    <mergeCell ref="E15:K15"/>
    <mergeCell ref="B14:D14"/>
    <mergeCell ref="E14:K14"/>
    <mergeCell ref="B13:D13"/>
    <mergeCell ref="E13:K13"/>
    <mergeCell ref="B12:D12"/>
    <mergeCell ref="E12:K12"/>
    <mergeCell ref="B11:D11"/>
    <mergeCell ref="E11:K11"/>
    <mergeCell ref="B10:D10"/>
    <mergeCell ref="E10:K10"/>
    <mergeCell ref="B9:D9"/>
    <mergeCell ref="E9:K9"/>
    <mergeCell ref="O5:Q5"/>
    <mergeCell ref="O6:O7"/>
    <mergeCell ref="P6:P7"/>
    <mergeCell ref="Q6:Q7"/>
    <mergeCell ref="T6:W6"/>
    <mergeCell ref="B8:D8"/>
    <mergeCell ref="E8:K8"/>
    <mergeCell ref="K1:O1"/>
    <mergeCell ref="B2:J2"/>
    <mergeCell ref="L2:O2"/>
    <mergeCell ref="B3:J3"/>
    <mergeCell ref="B5:D7"/>
    <mergeCell ref="E5:K7"/>
    <mergeCell ref="L5:L7"/>
    <mergeCell ref="M5:M7"/>
    <mergeCell ref="N5:N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ne3ma</cp:lastModifiedBy>
  <dcterms:created xsi:type="dcterms:W3CDTF">2012-05-28T11:41:01Z</dcterms:created>
  <dcterms:modified xsi:type="dcterms:W3CDTF">2025-05-02T16:58:11Z</dcterms:modified>
</cp:coreProperties>
</file>